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raw'!$A$1:$L$838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65" i="2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78" i="1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<sst xmlns="http://schemas.openxmlformats.org/spreadsheetml/2006/main" count="28" uniqueCount="23">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</sst>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3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14" fontId="3" fillId="0" borderId="1" xfId="2" applyNumberFormat="1" applyFont="1" applyBorder="1">
      <alignment vertical="center"/>
    </xf>
    <xf numFmtId="176" fontId="3" fillId="2" borderId="1" xfId="2" applyNumberFormat="1" applyFont="1" applyFill="1" applyBorder="1" applyAlignment="1"/>
    <xf numFmtId="177" fontId="3" fillId="3" borderId="1" xfId="3" applyFont="1" applyFill="1" applyBorder="1"/>
    <xf numFmtId="177" fontId="3" fillId="4" borderId="1" xfId="3" applyFont="1" applyFill="1" applyBorder="1"/>
    <xf numFmtId="178" fontId="3" fillId="0" borderId="1" xfId="2" applyNumberFormat="1" applyFont="1" applyBorder="1" applyAlignment="1"/>
    <xf numFmtId="179" fontId="3" fillId="0" borderId="1" xfId="4" applyNumberFormat="1" applyFont="1" applyFill="1" applyBorder="1"/>
    <xf numFmtId="180" fontId="8" fillId="0" borderId="1" xfId="2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180" fontId="3" fillId="0" borderId="1" xfId="4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0" fontId="8" fillId="0" borderId="0" xfId="1" applyNumberFormat="1" applyFont="1">
      <alignment vertical="center"/>
    </xf>
    <xf numFmtId="176" fontId="3" fillId="6" borderId="1" xfId="2" applyNumberFormat="1" applyFont="1" applyFill="1" applyBorder="1" applyAlignment="1"/>
    <xf numFmtId="178" fontId="3" fillId="0" borderId="1" xfId="2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3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3" applyFont="1" applyBorder="1" applyAlignment="1">
      <alignment horizontal="center" vertical="center" wrapText="1"/>
    </xf>
    <xf numFmtId="180" fontId="8" fillId="0" borderId="1" xfId="8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8" applyNumberFormat="1" applyFont="1" applyBorder="1">
      <alignment vertical="center"/>
    </xf>
    <xf numFmtId="177" fontId="9" fillId="4" borderId="1" xfId="3" applyFont="1" applyFill="1" applyBorder="1"/>
    <xf numFmtId="177" fontId="11" fillId="4" borderId="1" xfId="3" applyFont="1" applyFill="1" applyBorder="1"/>
    <xf numFmtId="178" fontId="9" fillId="0" borderId="1" xfId="0" applyNumberFormat="1" applyFont="1" applyBorder="1"/>
    <xf numFmtId="182" fontId="9" fillId="0" borderId="1" xfId="4" applyNumberFormat="1" applyFont="1" applyBorder="1"/>
    <xf numFmtId="180" fontId="12" fillId="0" borderId="1" xfId="4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4" applyNumberFormat="1" applyFont="1" applyBorder="1"/>
    <xf numFmtId="179" fontId="9" fillId="0" borderId="1" xfId="4" applyNumberFormat="1" applyFont="1" applyFill="1" applyBorder="1"/>
    <xf numFmtId="176" fontId="3" fillId="4" borderId="1" xfId="8" applyNumberFormat="1" applyFont="1" applyFill="1" applyBorder="1" applyAlignment="1"/>
    <xf numFmtId="177" fontId="8" fillId="4" borderId="1" xfId="3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2" fillId="0" borderId="1" xfId="4" applyNumberFormat="1" applyFont="1" applyBorder="1"/>
    <xf numFmtId="179" fontId="9" fillId="7" borderId="1" xfId="4" applyNumberFormat="1" applyFont="1" applyFill="1" applyBorder="1"/>
    <xf numFmtId="10" fontId="9" fillId="0" borderId="0" xfId="5" applyNumberFormat="1" applyFont="1" applyAlignment="1"/>
    <xf numFmtId="10" fontId="9" fillId="0" borderId="0" xfId="0" applyNumberFormat="1" applyFont="1"/>
    <xf numFmtId="179" fontId="12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9" fontId="12" fillId="8" borderId="1" xfId="4" applyNumberFormat="1" applyFont="1" applyFill="1" applyBorder="1"/>
    <xf numFmtId="10" fontId="9" fillId="0" borderId="0" xfId="1" applyNumberFormat="1" applyFont="1" applyAlignment="1"/>
    <xf numFmtId="177" fontId="9" fillId="0" borderId="0" xfId="3" applyFont="1"/>
    <xf numFmtId="0" fontId="8" fillId="0" borderId="0" xfId="8" applyFont="1">
      <alignment vertical="center"/>
    </xf>
  </cellXfs>
  <cellStyles count="13">
    <cellStyle name="백분율" xfId="1" builtinId="5"/>
    <cellStyle name="백분율 2" xfId="4"/>
    <cellStyle name="백분율 3" xfId="5"/>
    <cellStyle name="쉼표 [0] 2" xfId="3"/>
    <cellStyle name="쉼표 [0] 3" xfId="6"/>
    <cellStyle name="표준" xfId="0" builtinId="0"/>
    <cellStyle name="표준 2" xfId="7"/>
    <cellStyle name="표준 3" xfId="2"/>
    <cellStyle name="표준 3 2" xfId="8"/>
    <cellStyle name="표준 3 4 2" xfId="9"/>
    <cellStyle name="표준 4" xfId="10"/>
    <cellStyle name="표준 5" xfId="11"/>
    <cellStyle name="표준 6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raw'!$A$2:$A$878</c:f>
              <c:numCache>
                <c:formatCode>yyyy/mm/dd</c:formatCode>
                <c:ptCount val="87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</c:numCache>
            </c:numRef>
          </c:cat>
          <c:val>
            <c:numRef>
              <c:f>'2015~2024 raw'!$D$2:$D$878</c:f>
              <c:numCache>
                <c:formatCode>_-* #,##0_-;\-* #,##0_-;_-* "-"_-;_-@_-</c:formatCode>
                <c:ptCount val="877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  <c:pt idx="849">
                  <c:v>3458</c:v>
                </c:pt>
                <c:pt idx="850">
                  <c:v>3466</c:v>
                </c:pt>
                <c:pt idx="851">
                  <c:v>3474</c:v>
                </c:pt>
                <c:pt idx="852">
                  <c:v>3481</c:v>
                </c:pt>
                <c:pt idx="853">
                  <c:v>3490</c:v>
                </c:pt>
                <c:pt idx="854">
                  <c:v>3497.9</c:v>
                </c:pt>
                <c:pt idx="855">
                  <c:v>3503</c:v>
                </c:pt>
                <c:pt idx="856">
                  <c:v>3510.7</c:v>
                </c:pt>
                <c:pt idx="857">
                  <c:v>3519.2</c:v>
                </c:pt>
                <c:pt idx="858">
                  <c:v>3527</c:v>
                </c:pt>
                <c:pt idx="859">
                  <c:v>3537.6</c:v>
                </c:pt>
                <c:pt idx="860">
                  <c:v>3542</c:v>
                </c:pt>
                <c:pt idx="861">
                  <c:v>3550.8</c:v>
                </c:pt>
                <c:pt idx="862">
                  <c:v>3562.3</c:v>
                </c:pt>
                <c:pt idx="863">
                  <c:v>3574.1</c:v>
                </c:pt>
                <c:pt idx="864">
                  <c:v>3585.5</c:v>
                </c:pt>
                <c:pt idx="865">
                  <c:v>3591.2</c:v>
                </c:pt>
                <c:pt idx="866">
                  <c:v>3599.6</c:v>
                </c:pt>
                <c:pt idx="867">
                  <c:v>3607.6</c:v>
                </c:pt>
                <c:pt idx="868">
                  <c:v>3618.4</c:v>
                </c:pt>
                <c:pt idx="869">
                  <c:v>3629.2</c:v>
                </c:pt>
                <c:pt idx="870">
                  <c:v>3639.9</c:v>
                </c:pt>
                <c:pt idx="871">
                  <c:v>3652</c:v>
                </c:pt>
                <c:pt idx="872">
                  <c:v>3662.7</c:v>
                </c:pt>
                <c:pt idx="873">
                  <c:v>3672.6</c:v>
                </c:pt>
                <c:pt idx="874">
                  <c:v>3689.3</c:v>
                </c:pt>
                <c:pt idx="875">
                  <c:v>3699.6</c:v>
                </c:pt>
                <c:pt idx="876">
                  <c:v>3715.2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raw'!$A$2:$A$878</c:f>
              <c:numCache>
                <c:formatCode>yyyy/mm/dd</c:formatCode>
                <c:ptCount val="87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</c:numCache>
            </c:numRef>
          </c:cat>
          <c:val>
            <c:numRef>
              <c:f>'2015~2024 raw'!$E$2:$E$878</c:f>
              <c:numCache>
                <c:formatCode>_-* #,##0_-;\-* #,##0_-;_-* "-"_-;_-@_-</c:formatCode>
                <c:ptCount val="877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  <c:pt idx="849">
                  <c:v>3193</c:v>
                </c:pt>
                <c:pt idx="850">
                  <c:v>3208</c:v>
                </c:pt>
                <c:pt idx="851">
                  <c:v>3218</c:v>
                </c:pt>
                <c:pt idx="852">
                  <c:v>3231</c:v>
                </c:pt>
                <c:pt idx="853">
                  <c:v>3244</c:v>
                </c:pt>
                <c:pt idx="854">
                  <c:v>3262.8</c:v>
                </c:pt>
                <c:pt idx="855">
                  <c:v>3270.2</c:v>
                </c:pt>
                <c:pt idx="856">
                  <c:v>3283.2</c:v>
                </c:pt>
                <c:pt idx="857">
                  <c:v>3297.8</c:v>
                </c:pt>
                <c:pt idx="858">
                  <c:v>3311.6</c:v>
                </c:pt>
                <c:pt idx="859">
                  <c:v>3326.1</c:v>
                </c:pt>
                <c:pt idx="860">
                  <c:v>3340.6</c:v>
                </c:pt>
                <c:pt idx="861">
                  <c:v>3355.7</c:v>
                </c:pt>
                <c:pt idx="862">
                  <c:v>3370.2</c:v>
                </c:pt>
                <c:pt idx="863">
                  <c:v>3383.1</c:v>
                </c:pt>
                <c:pt idx="864">
                  <c:v>3401.9</c:v>
                </c:pt>
                <c:pt idx="865">
                  <c:v>3410.7</c:v>
                </c:pt>
                <c:pt idx="866">
                  <c:v>3424.5</c:v>
                </c:pt>
                <c:pt idx="867">
                  <c:v>3437.1</c:v>
                </c:pt>
                <c:pt idx="868">
                  <c:v>3451.1</c:v>
                </c:pt>
                <c:pt idx="869">
                  <c:v>3464</c:v>
                </c:pt>
                <c:pt idx="870">
                  <c:v>3476.1</c:v>
                </c:pt>
                <c:pt idx="871">
                  <c:v>3488.9</c:v>
                </c:pt>
                <c:pt idx="872">
                  <c:v>3502</c:v>
                </c:pt>
                <c:pt idx="873">
                  <c:v>3514.5</c:v>
                </c:pt>
                <c:pt idx="874">
                  <c:v>3527.2</c:v>
                </c:pt>
                <c:pt idx="875">
                  <c:v>3540.7</c:v>
                </c:pt>
                <c:pt idx="876">
                  <c:v>3555.5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raw'!$A$2:$A$878</c:f>
              <c:numCache>
                <c:formatCode>yyyy/mm/dd</c:formatCode>
                <c:ptCount val="87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</c:numCache>
            </c:numRef>
          </c:cat>
          <c:val>
            <c:numRef>
              <c:f>'2015~2024 raw'!$F$2:$F$878</c:f>
              <c:numCache>
                <c:formatCode>[Blue]\+#,##0;[Red]\-#,##0;0</c:formatCode>
                <c:ptCount val="877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  <c:pt idx="849">
                  <c:v>265</c:v>
                </c:pt>
                <c:pt idx="850">
                  <c:v>258</c:v>
                </c:pt>
                <c:pt idx="851">
                  <c:v>256</c:v>
                </c:pt>
                <c:pt idx="852">
                  <c:v>250</c:v>
                </c:pt>
                <c:pt idx="853">
                  <c:v>246</c:v>
                </c:pt>
                <c:pt idx="854">
                  <c:v>235.09999999999991</c:v>
                </c:pt>
                <c:pt idx="855">
                  <c:v>232.80000000000018</c:v>
                </c:pt>
                <c:pt idx="856">
                  <c:v>227.5</c:v>
                </c:pt>
                <c:pt idx="857">
                  <c:v>221.39999999999964</c:v>
                </c:pt>
                <c:pt idx="858">
                  <c:v>215.40000000000009</c:v>
                </c:pt>
                <c:pt idx="859">
                  <c:v>211.5</c:v>
                </c:pt>
                <c:pt idx="860">
                  <c:v>201.40000000000009</c:v>
                </c:pt>
                <c:pt idx="861">
                  <c:v>195.10000000000036</c:v>
                </c:pt>
                <c:pt idx="862">
                  <c:v>192.10000000000036</c:v>
                </c:pt>
                <c:pt idx="863">
                  <c:v>191</c:v>
                </c:pt>
                <c:pt idx="864">
                  <c:v>183.59999999999991</c:v>
                </c:pt>
                <c:pt idx="865">
                  <c:v>180.5</c:v>
                </c:pt>
                <c:pt idx="866">
                  <c:v>175.09999999999991</c:v>
                </c:pt>
                <c:pt idx="867">
                  <c:v>170.5</c:v>
                </c:pt>
                <c:pt idx="868">
                  <c:v>167.30000000000018</c:v>
                </c:pt>
                <c:pt idx="869">
                  <c:v>165.19999999999982</c:v>
                </c:pt>
                <c:pt idx="870">
                  <c:v>163.80000000000018</c:v>
                </c:pt>
                <c:pt idx="871">
                  <c:v>163.09999999999991</c:v>
                </c:pt>
                <c:pt idx="872">
                  <c:v>160.69999999999982</c:v>
                </c:pt>
                <c:pt idx="873">
                  <c:v>158.09999999999991</c:v>
                </c:pt>
                <c:pt idx="874">
                  <c:v>162.10000000000036</c:v>
                </c:pt>
                <c:pt idx="875">
                  <c:v>158.90000000000009</c:v>
                </c:pt>
                <c:pt idx="876">
                  <c:v>159.69999999999982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80751360"/>
        <c:axId val="180761344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raw'!$A$2:$A$878</c:f>
              <c:numCache>
                <c:formatCode>yyyy/mm/dd</c:formatCode>
                <c:ptCount val="877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</c:numCache>
            </c:numRef>
          </c:cat>
          <c:val>
            <c:numRef>
              <c:f>'2015~2024 raw'!$C$2:$C$878</c:f>
              <c:numCache>
                <c:formatCode>0.000</c:formatCode>
                <c:ptCount val="877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  <c:pt idx="849">
                  <c:v>2.2890000000000001</c:v>
                </c:pt>
                <c:pt idx="850">
                  <c:v>2.391</c:v>
                </c:pt>
                <c:pt idx="851">
                  <c:v>2.306</c:v>
                </c:pt>
                <c:pt idx="852">
                  <c:v>2.2919999999999998</c:v>
                </c:pt>
                <c:pt idx="853">
                  <c:v>2.3559999999999999</c:v>
                </c:pt>
                <c:pt idx="854">
                  <c:v>2.456</c:v>
                </c:pt>
                <c:pt idx="855">
                  <c:v>2.456</c:v>
                </c:pt>
                <c:pt idx="856">
                  <c:v>2.7440000000000002</c:v>
                </c:pt>
                <c:pt idx="857">
                  <c:v>2.8610000000000002</c:v>
                </c:pt>
                <c:pt idx="858">
                  <c:v>2.8109999999999999</c:v>
                </c:pt>
                <c:pt idx="859">
                  <c:v>2.8260000000000001</c:v>
                </c:pt>
                <c:pt idx="860">
                  <c:v>2.74</c:v>
                </c:pt>
                <c:pt idx="861">
                  <c:v>2.9209999999999998</c:v>
                </c:pt>
                <c:pt idx="862">
                  <c:v>2.9209999999999998</c:v>
                </c:pt>
                <c:pt idx="863">
                  <c:v>2.8929999999999998</c:v>
                </c:pt>
                <c:pt idx="864">
                  <c:v>2.9039999999999999</c:v>
                </c:pt>
                <c:pt idx="865">
                  <c:v>2.899</c:v>
                </c:pt>
                <c:pt idx="866">
                  <c:v>2.9169999999999998</c:v>
                </c:pt>
                <c:pt idx="867">
                  <c:v>2.9689999999999999</c:v>
                </c:pt>
                <c:pt idx="868">
                  <c:v>2.831</c:v>
                </c:pt>
                <c:pt idx="869">
                  <c:v>2.831</c:v>
                </c:pt>
                <c:pt idx="870">
                  <c:v>2.831</c:v>
                </c:pt>
                <c:pt idx="871">
                  <c:v>2.7320000000000002</c:v>
                </c:pt>
                <c:pt idx="872">
                  <c:v>2.7109999999999999</c:v>
                </c:pt>
                <c:pt idx="873">
                  <c:v>2.641</c:v>
                </c:pt>
                <c:pt idx="874">
                  <c:v>2.6930000000000001</c:v>
                </c:pt>
                <c:pt idx="875">
                  <c:v>2.6280000000000001</c:v>
                </c:pt>
                <c:pt idx="876">
                  <c:v>2.6280000000000001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80764672"/>
        <c:axId val="180762880"/>
      </c:lineChart>
      <c:dateAx>
        <c:axId val="180751360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0761344"/>
        <c:crosses val="autoZero"/>
        <c:auto val="1"/>
        <c:lblOffset val="100"/>
      </c:dateAx>
      <c:valAx>
        <c:axId val="180761344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0751360"/>
        <c:crosses val="autoZero"/>
        <c:crossBetween val="between"/>
      </c:valAx>
      <c:valAx>
        <c:axId val="18076288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0764672"/>
        <c:crosses val="max"/>
        <c:crossBetween val="between"/>
      </c:valAx>
      <c:dateAx>
        <c:axId val="180764672"/>
        <c:scaling>
          <c:orientation val="minMax"/>
        </c:scaling>
        <c:delete val="1"/>
        <c:axPos val="b"/>
        <c:numFmt formatCode="yyyy/mm/dd" sourceLinked="1"/>
        <c:tickLblPos val="none"/>
        <c:crossAx val="18076288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2024'!$A$12:$A$465</c:f>
              <c:numCache>
                <c:formatCode>yyyy/mm/dd</c:formatCode>
                <c:ptCount val="45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</c:numCache>
            </c:numRef>
          </c:cat>
          <c:val>
            <c:numRef>
              <c:f>'Daily Data 2024'!$D$12:$D$465</c:f>
              <c:numCache>
                <c:formatCode>_-* #,##0_-;\-* #,##0_-;_-* "-"_-;_-@_-</c:formatCode>
                <c:ptCount val="454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2024'!$A$12:$A$465</c:f>
              <c:numCache>
                <c:formatCode>yyyy/mm/dd</c:formatCode>
                <c:ptCount val="45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</c:numCache>
            </c:numRef>
          </c:cat>
          <c:val>
            <c:numRef>
              <c:f>'Daily Data 2024'!$E$12:$E$465</c:f>
              <c:numCache>
                <c:formatCode>_-* #,##0_-;\-* #,##0_-;_-* "-"_-;_-@_-</c:formatCode>
                <c:ptCount val="454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2024'!$A$12:$A$465</c:f>
              <c:numCache>
                <c:formatCode>yyyy/mm/dd</c:formatCode>
                <c:ptCount val="45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</c:numCache>
            </c:numRef>
          </c:cat>
          <c:val>
            <c:numRef>
              <c:f>'Daily Data 2024'!$F$12:$F$465</c:f>
              <c:numCache>
                <c:formatCode>[Blue]\+#,##0;[Red]\-#,##0;0</c:formatCode>
                <c:ptCount val="454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81470336"/>
        <c:axId val="181471872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2024'!$A$12:$A$465</c:f>
              <c:numCache>
                <c:formatCode>yyyy/mm/dd</c:formatCode>
                <c:ptCount val="454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</c:numCache>
            </c:numRef>
          </c:cat>
          <c:val>
            <c:numRef>
              <c:f>'Daily Data 2024'!$C$12:$C$465</c:f>
              <c:numCache>
                <c:formatCode>0.00</c:formatCode>
                <c:ptCount val="454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81514624"/>
        <c:axId val="181516160"/>
      </c:lineChart>
      <c:dateAx>
        <c:axId val="181470336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1471872"/>
        <c:crosses val="autoZero"/>
        <c:auto val="1"/>
        <c:lblOffset val="100"/>
      </c:dateAx>
      <c:valAx>
        <c:axId val="181471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1470336"/>
        <c:crosses val="autoZero"/>
        <c:crossBetween val="between"/>
      </c:valAx>
      <c:dateAx>
        <c:axId val="181514624"/>
        <c:scaling>
          <c:orientation val="minMax"/>
        </c:scaling>
        <c:delete val="1"/>
        <c:axPos val="b"/>
        <c:numFmt formatCode="yyyy/mm/dd" sourceLinked="1"/>
        <c:tickLblPos val="none"/>
        <c:crossAx val="181516160"/>
        <c:crosses val="autoZero"/>
        <c:auto val="1"/>
        <c:lblOffset val="100"/>
      </c:dateAx>
      <c:valAx>
        <c:axId val="181516160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151462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38501</xdr:colOff>
      <xdr:row>853</xdr:row>
      <xdr:rowOff>134972</xdr:rowOff>
    </xdr:from>
    <xdr:to>
      <xdr:col>23</xdr:col>
      <xdr:colOff>464710</xdr:colOff>
      <xdr:row>877</xdr:row>
      <xdr:rowOff>182865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49889</xdr:colOff>
      <xdr:row>446</xdr:row>
      <xdr:rowOff>101335</xdr:rowOff>
    </xdr:from>
    <xdr:to>
      <xdr:col>20</xdr:col>
      <xdr:colOff>133709</xdr:colOff>
      <xdr:row>465</xdr:row>
      <xdr:rowOff>9607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8"/>
  <sheetViews>
    <sheetView showGridLines="0" zoomScaleNormal="100" workbookViewId="0">
      <pane ySplit="1" topLeftCell="A861" activePane="bottomLeft" state="frozen"/>
      <selection pane="bottomLeft" activeCell="R886" sqref="R886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6" customWidth="1"/>
    <col min="13" max="16384" width="8.875" style="9"/>
  </cols>
  <sheetData>
    <row r="1" spans="1:12" ht="31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4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4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4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4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4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4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4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4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4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4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4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4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4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4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  <c r="N574" s="9">
        <v>2.9209999999999998</v>
      </c>
    </row>
    <row r="575" spans="1:14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  <c r="N575" s="9">
        <v>2.831</v>
      </c>
    </row>
    <row r="576" spans="1:14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  <c r="N576" s="13">
        <f>(N575-N574)/N574</f>
        <v>-3.0811365970557981E-2</v>
      </c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4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78" si="39">D834-E834</f>
        <v>341</v>
      </c>
      <c r="G834" s="6">
        <f t="shared" si="38"/>
        <v>0.11306366047745359</v>
      </c>
      <c r="H834" s="10">
        <f t="shared" ref="H834:H880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878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  <row r="865" spans="1:12">
      <c r="A865" s="1">
        <v>45565</v>
      </c>
      <c r="B865" s="2">
        <v>2.5299999999999998</v>
      </c>
      <c r="C865" s="2">
        <v>2.8929999999999998</v>
      </c>
      <c r="D865" s="3">
        <v>3574.1</v>
      </c>
      <c r="E865" s="4">
        <v>3383.1</v>
      </c>
      <c r="F865" s="5">
        <f t="shared" si="39"/>
        <v>191</v>
      </c>
      <c r="G865" s="6">
        <f t="shared" si="41"/>
        <v>5.6457095563240814E-2</v>
      </c>
      <c r="H865" s="10">
        <f t="shared" si="40"/>
        <v>0.14347826086956522</v>
      </c>
      <c r="I865" s="12">
        <v>102.01</v>
      </c>
      <c r="J865" s="12">
        <v>12.33</v>
      </c>
      <c r="K865" s="12">
        <v>36.789000000000001</v>
      </c>
      <c r="L865" s="12">
        <v>7.1790000000000003</v>
      </c>
    </row>
    <row r="866" spans="1:12">
      <c r="A866" s="1">
        <v>45566</v>
      </c>
      <c r="B866" s="2">
        <v>2.5499999999999998</v>
      </c>
      <c r="C866" s="2">
        <v>2.9039999999999999</v>
      </c>
      <c r="D866" s="3">
        <v>3585.5</v>
      </c>
      <c r="E866" s="4">
        <v>3401.9</v>
      </c>
      <c r="F866" s="5">
        <f t="shared" si="39"/>
        <v>183.59999999999991</v>
      </c>
      <c r="G866" s="6">
        <f t="shared" si="41"/>
        <v>5.3969840383315176E-2</v>
      </c>
      <c r="H866" s="10">
        <f t="shared" si="40"/>
        <v>0.13882352941176476</v>
      </c>
      <c r="I866" s="12">
        <v>101.53</v>
      </c>
      <c r="J866" s="12">
        <v>12.1</v>
      </c>
      <c r="K866" s="12">
        <v>39.29</v>
      </c>
      <c r="L866" s="12">
        <v>7.26</v>
      </c>
    </row>
    <row r="867" spans="1:12">
      <c r="A867" s="1">
        <v>45567</v>
      </c>
      <c r="B867" s="2">
        <v>2.67</v>
      </c>
      <c r="C867" s="2">
        <v>2.899</v>
      </c>
      <c r="D867" s="3">
        <v>3591.2</v>
      </c>
      <c r="E867" s="4">
        <v>3410.7</v>
      </c>
      <c r="F867" s="5">
        <f t="shared" si="39"/>
        <v>180.5</v>
      </c>
      <c r="G867" s="6">
        <f t="shared" si="41"/>
        <v>5.2921687630105262E-2</v>
      </c>
      <c r="H867" s="10">
        <f t="shared" si="40"/>
        <v>8.5767790262172322E-2</v>
      </c>
      <c r="I867" s="12">
        <v>100.3</v>
      </c>
      <c r="J867" s="12">
        <v>12.2</v>
      </c>
      <c r="K867" s="12">
        <v>37.5</v>
      </c>
      <c r="L867" s="12">
        <v>8.1999999999999993</v>
      </c>
    </row>
    <row r="868" spans="1:12">
      <c r="A868" s="1">
        <v>45568</v>
      </c>
      <c r="B868" s="2">
        <v>2.77</v>
      </c>
      <c r="C868" s="2">
        <v>2.9169999999999998</v>
      </c>
      <c r="D868" s="3">
        <v>3599.6</v>
      </c>
      <c r="E868" s="4">
        <v>3424.5</v>
      </c>
      <c r="F868" s="5">
        <f t="shared" si="39"/>
        <v>175.09999999999991</v>
      </c>
      <c r="G868" s="6">
        <f t="shared" si="41"/>
        <v>5.1131552051394337E-2</v>
      </c>
      <c r="H868" s="10">
        <f t="shared" si="40"/>
        <v>5.3068592057761661E-2</v>
      </c>
      <c r="I868" s="12">
        <v>100.7</v>
      </c>
      <c r="J868" s="12">
        <v>11.9</v>
      </c>
      <c r="K868" s="12">
        <v>37.700000000000003</v>
      </c>
      <c r="L868" s="12">
        <v>9.9</v>
      </c>
    </row>
    <row r="869" spans="1:12">
      <c r="A869" s="1">
        <v>45569</v>
      </c>
      <c r="B869" s="2">
        <v>2.75</v>
      </c>
      <c r="C869" s="2">
        <v>2.9689999999999999</v>
      </c>
      <c r="D869" s="3">
        <v>3607.6</v>
      </c>
      <c r="E869" s="4">
        <v>3437.1</v>
      </c>
      <c r="F869" s="5">
        <f t="shared" si="39"/>
        <v>170.5</v>
      </c>
      <c r="G869" s="6">
        <f t="shared" si="41"/>
        <v>4.960577230805039E-2</v>
      </c>
      <c r="H869" s="10">
        <f t="shared" si="40"/>
        <v>7.9636363636363589E-2</v>
      </c>
      <c r="I869" s="12">
        <v>101.2</v>
      </c>
      <c r="J869" s="12">
        <v>12.4</v>
      </c>
      <c r="K869" s="12">
        <v>36.700000000000003</v>
      </c>
      <c r="L869" s="12">
        <v>10.199999999999999</v>
      </c>
    </row>
    <row r="870" spans="1:12">
      <c r="A870" s="1">
        <v>45570</v>
      </c>
      <c r="B870" s="2">
        <v>2.56</v>
      </c>
      <c r="C870" s="2">
        <v>2.831</v>
      </c>
      <c r="D870" s="3">
        <v>3618.4</v>
      </c>
      <c r="E870" s="4">
        <v>3451.1</v>
      </c>
      <c r="F870" s="5">
        <f t="shared" si="39"/>
        <v>167.30000000000018</v>
      </c>
      <c r="G870" s="6">
        <f t="shared" si="41"/>
        <v>4.847729709368033E-2</v>
      </c>
      <c r="H870" s="10">
        <f t="shared" si="40"/>
        <v>0.10585937499999996</v>
      </c>
      <c r="I870" s="12">
        <v>100.9</v>
      </c>
      <c r="J870" s="12">
        <v>12.3</v>
      </c>
      <c r="K870" s="12">
        <v>35.5</v>
      </c>
      <c r="L870" s="12">
        <v>10</v>
      </c>
    </row>
    <row r="871" spans="1:12">
      <c r="A871" s="1">
        <v>45571</v>
      </c>
      <c r="B871" s="2">
        <v>2.56</v>
      </c>
      <c r="C871" s="2">
        <v>2.831</v>
      </c>
      <c r="D871" s="3">
        <v>3629.2</v>
      </c>
      <c r="E871" s="4">
        <v>3464</v>
      </c>
      <c r="F871" s="5">
        <f t="shared" si="39"/>
        <v>165.19999999999982</v>
      </c>
      <c r="G871" s="6">
        <f t="shared" si="41"/>
        <v>4.7690531177829044E-2</v>
      </c>
      <c r="H871" s="10">
        <f t="shared" si="40"/>
        <v>0.10585937499999996</v>
      </c>
      <c r="I871" s="12">
        <v>101.2</v>
      </c>
      <c r="J871" s="12">
        <v>12.3</v>
      </c>
      <c r="K871" s="12">
        <v>32.729999999999997</v>
      </c>
      <c r="L871" s="12">
        <v>9.5790000000000006</v>
      </c>
    </row>
    <row r="872" spans="1:12">
      <c r="A872" s="1">
        <v>45572</v>
      </c>
      <c r="B872" s="2">
        <v>2.56</v>
      </c>
      <c r="C872" s="2">
        <v>2.831</v>
      </c>
      <c r="D872" s="3">
        <v>3639.9</v>
      </c>
      <c r="E872" s="4">
        <v>3476.1</v>
      </c>
      <c r="F872" s="5">
        <f t="shared" si="39"/>
        <v>163.80000000000018</v>
      </c>
      <c r="G872" s="6">
        <f t="shared" si="41"/>
        <v>4.7121774402347515E-2</v>
      </c>
      <c r="H872" s="10">
        <f t="shared" si="40"/>
        <v>0.10585937499999996</v>
      </c>
      <c r="I872" s="12">
        <v>100.95</v>
      </c>
      <c r="J872" s="12">
        <v>12.3</v>
      </c>
      <c r="K872" s="12">
        <v>33.06</v>
      </c>
      <c r="L872" s="12">
        <v>9.6720000000000006</v>
      </c>
    </row>
    <row r="873" spans="1:12">
      <c r="A873" s="1">
        <v>45573</v>
      </c>
      <c r="B873" s="2">
        <v>2.4900000000000002</v>
      </c>
      <c r="C873" s="2">
        <v>2.7320000000000002</v>
      </c>
      <c r="D873" s="3">
        <v>3652</v>
      </c>
      <c r="E873" s="4">
        <v>3488.9</v>
      </c>
      <c r="F873" s="5">
        <f t="shared" si="39"/>
        <v>163.09999999999991</v>
      </c>
      <c r="G873" s="6">
        <f t="shared" si="41"/>
        <v>4.6748258763507099E-2</v>
      </c>
      <c r="H873" s="10">
        <f t="shared" si="40"/>
        <v>9.7188755020080314E-2</v>
      </c>
      <c r="I873" s="12">
        <v>101</v>
      </c>
      <c r="J873" s="12">
        <v>12</v>
      </c>
      <c r="K873" s="12">
        <v>33.5</v>
      </c>
      <c r="L873" s="12">
        <v>11.3</v>
      </c>
    </row>
    <row r="874" spans="1:12">
      <c r="A874" s="1">
        <v>45574</v>
      </c>
      <c r="B874" s="2">
        <v>2.5099999999999998</v>
      </c>
      <c r="C874" s="2">
        <v>2.7109999999999999</v>
      </c>
      <c r="D874" s="3">
        <v>3662.7</v>
      </c>
      <c r="E874" s="4">
        <v>3502</v>
      </c>
      <c r="F874" s="5">
        <f t="shared" si="39"/>
        <v>160.69999999999982</v>
      </c>
      <c r="G874" s="6">
        <f t="shared" si="41"/>
        <v>4.5888063963449403E-2</v>
      </c>
      <c r="H874" s="10">
        <f t="shared" si="40"/>
        <v>8.0079681274900436E-2</v>
      </c>
      <c r="I874" s="12">
        <v>100</v>
      </c>
      <c r="J874" s="12">
        <v>12.3</v>
      </c>
      <c r="K874" s="12">
        <v>34.299999999999997</v>
      </c>
      <c r="L874" s="12">
        <v>11.8</v>
      </c>
    </row>
    <row r="875" spans="1:12">
      <c r="A875" s="1">
        <v>45575</v>
      </c>
      <c r="B875" s="2">
        <v>2.4300000000000002</v>
      </c>
      <c r="C875" s="2">
        <v>2.641</v>
      </c>
      <c r="D875" s="3">
        <v>3672.6</v>
      </c>
      <c r="E875" s="4">
        <v>3514.5</v>
      </c>
      <c r="F875" s="5">
        <f t="shared" si="39"/>
        <v>158.09999999999991</v>
      </c>
      <c r="G875" s="6">
        <f t="shared" si="41"/>
        <v>4.4985061886470314E-2</v>
      </c>
      <c r="H875" s="10">
        <f t="shared" si="40"/>
        <v>8.6831275720164539E-2</v>
      </c>
      <c r="I875" s="12">
        <v>100.04</v>
      </c>
      <c r="J875" s="12">
        <v>12.35</v>
      </c>
      <c r="K875" s="12">
        <v>34.130000000000003</v>
      </c>
      <c r="L875" s="12">
        <v>11.75</v>
      </c>
    </row>
    <row r="876" spans="1:12">
      <c r="A876" s="1">
        <v>45576</v>
      </c>
      <c r="B876" s="2">
        <v>2.4300000000000002</v>
      </c>
      <c r="C876" s="2">
        <v>2.6930000000000001</v>
      </c>
      <c r="D876" s="3">
        <v>3689.3</v>
      </c>
      <c r="E876" s="4">
        <v>3527.2</v>
      </c>
      <c r="F876" s="5">
        <f t="shared" si="39"/>
        <v>162.10000000000036</v>
      </c>
      <c r="G876" s="6">
        <f t="shared" si="41"/>
        <v>4.5957133136765811E-2</v>
      </c>
      <c r="H876" s="10">
        <f t="shared" si="40"/>
        <v>0.10823045267489707</v>
      </c>
      <c r="I876" s="12"/>
      <c r="J876" s="12"/>
      <c r="K876" s="12"/>
      <c r="L876" s="12"/>
    </row>
    <row r="877" spans="1:12">
      <c r="A877" s="1">
        <v>45577</v>
      </c>
      <c r="B877" s="2">
        <v>2.2599999999999998</v>
      </c>
      <c r="C877" s="2">
        <v>2.6280000000000001</v>
      </c>
      <c r="D877" s="3">
        <v>3699.6</v>
      </c>
      <c r="E877" s="4">
        <v>3540.7</v>
      </c>
      <c r="F877" s="5">
        <f t="shared" si="39"/>
        <v>158.90000000000009</v>
      </c>
      <c r="G877" s="6">
        <f t="shared" si="41"/>
        <v>4.4878131442935038E-2</v>
      </c>
      <c r="H877" s="10">
        <f t="shared" si="40"/>
        <v>0.16283185840707981</v>
      </c>
      <c r="I877" s="12"/>
      <c r="J877" s="12"/>
      <c r="K877" s="12"/>
      <c r="L877" s="12"/>
    </row>
    <row r="878" spans="1:12">
      <c r="A878" s="1">
        <v>45578</v>
      </c>
      <c r="B878" s="2">
        <v>2.2599999999999998</v>
      </c>
      <c r="C878" s="2">
        <v>2.6280000000000001</v>
      </c>
      <c r="D878" s="3">
        <v>3715.2</v>
      </c>
      <c r="E878" s="4">
        <v>3555.5</v>
      </c>
      <c r="F878" s="5">
        <f t="shared" si="39"/>
        <v>159.69999999999982</v>
      </c>
      <c r="G878" s="6">
        <f t="shared" si="41"/>
        <v>4.4916326817606475E-2</v>
      </c>
      <c r="H878" s="10">
        <f t="shared" si="40"/>
        <v>0.16283185840707981</v>
      </c>
      <c r="I878" s="12">
        <v>101.52</v>
      </c>
      <c r="J878" s="12">
        <v>13.29</v>
      </c>
      <c r="K878" s="12">
        <v>30.6614</v>
      </c>
      <c r="L878" s="12">
        <v>10.103999999999999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67"/>
  <sheetViews>
    <sheetView showGridLines="0" tabSelected="1" zoomScaleNormal="100" workbookViewId="0">
      <pane xSplit="1" ySplit="2" topLeftCell="B451" activePane="bottomRight" state="frozen"/>
      <selection pane="topRight" activeCell="B1" sqref="B1"/>
      <selection pane="bottomLeft" activeCell="A4" sqref="A4"/>
      <selection pane="bottomRight" activeCell="H470" sqref="H470"/>
    </sheetView>
  </sheetViews>
  <sheetFormatPr defaultColWidth="9.125" defaultRowHeight="14.95"/>
  <cols>
    <col min="1" max="2" width="12.5" style="16" customWidth="1"/>
    <col min="3" max="3" width="11.875" style="29" customWidth="1"/>
    <col min="4" max="4" width="11.875" style="45" customWidth="1"/>
    <col min="5" max="7" width="11.875" style="29" customWidth="1"/>
    <col min="8" max="8" width="11.625" style="46" customWidth="1"/>
    <col min="9" max="12" width="12.5" style="16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7" customFormat="1" ht="27.7" customHeight="1">
      <c r="A1" s="17" t="s">
        <v>12</v>
      </c>
      <c r="D1" s="18"/>
      <c r="I1" s="17" t="s">
        <v>13</v>
      </c>
    </row>
    <row r="2" spans="1:12" s="22" customFormat="1" ht="44.85">
      <c r="A2" s="19" t="s">
        <v>14</v>
      </c>
      <c r="B2" s="19" t="s">
        <v>15</v>
      </c>
      <c r="C2" s="19" t="s">
        <v>16</v>
      </c>
      <c r="D2" s="20" t="s">
        <v>17</v>
      </c>
      <c r="E2" s="19" t="s">
        <v>18</v>
      </c>
      <c r="F2" s="19" t="s">
        <v>19</v>
      </c>
      <c r="G2" s="19" t="s">
        <v>20</v>
      </c>
      <c r="H2" s="21" t="s">
        <v>21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22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22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2" si="19">D389-E389</f>
        <v>467.39999999999964</v>
      </c>
      <c r="G389" s="41">
        <f t="shared" ref="G389:G452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12">
        <v>100.05</v>
      </c>
      <c r="J438" s="12">
        <v>13.01</v>
      </c>
      <c r="K438" s="12">
        <v>38.46</v>
      </c>
      <c r="L438" s="12">
        <v>7.2539999999999996</v>
      </c>
    </row>
    <row r="439" spans="1:12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12">
        <v>99.95</v>
      </c>
      <c r="J439" s="12">
        <v>13.02</v>
      </c>
      <c r="K439" s="12">
        <v>39.411000000000001</v>
      </c>
      <c r="L439" s="12">
        <v>7.6840000000000002</v>
      </c>
    </row>
    <row r="440" spans="1:12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12">
        <v>99.27</v>
      </c>
      <c r="J440" s="12">
        <v>13.07</v>
      </c>
      <c r="K440" s="12">
        <v>40.003</v>
      </c>
      <c r="L440" s="12">
        <v>8.0289999999999999</v>
      </c>
    </row>
    <row r="441" spans="1:12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12">
        <v>101.27</v>
      </c>
      <c r="J445" s="12">
        <v>12.35</v>
      </c>
      <c r="K445" s="12">
        <v>40.468000000000004</v>
      </c>
      <c r="L445" s="12">
        <v>7.3959999999999999</v>
      </c>
    </row>
    <row r="446" spans="1:12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12">
        <v>100.5</v>
      </c>
      <c r="J446" s="12">
        <v>12.2</v>
      </c>
      <c r="K446" s="12">
        <v>39.299999999999997</v>
      </c>
      <c r="L446" s="12">
        <v>8.3000000000000007</v>
      </c>
    </row>
    <row r="447" spans="1:12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12">
        <v>100</v>
      </c>
      <c r="J447" s="12">
        <v>12.1</v>
      </c>
      <c r="K447" s="12">
        <v>41.9</v>
      </c>
      <c r="L447" s="12">
        <v>8.1</v>
      </c>
    </row>
    <row r="448" spans="1:12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12">
        <v>100.11</v>
      </c>
      <c r="J448" s="12">
        <v>12.18</v>
      </c>
      <c r="K448" s="12">
        <v>41.76</v>
      </c>
      <c r="L448" s="12">
        <v>7.81</v>
      </c>
    </row>
    <row r="449" spans="1:12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12">
        <v>99.9</v>
      </c>
      <c r="J449" s="12">
        <v>12.3</v>
      </c>
      <c r="K449" s="12">
        <v>41.4</v>
      </c>
      <c r="L449" s="12">
        <v>7.5</v>
      </c>
    </row>
    <row r="450" spans="1:12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12">
        <v>100.9</v>
      </c>
      <c r="J450" s="12">
        <v>12.5</v>
      </c>
      <c r="K450" s="12">
        <v>38.799999999999997</v>
      </c>
      <c r="L450" s="12">
        <v>7</v>
      </c>
    </row>
    <row r="451" spans="1:12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1">
        <f t="shared" si="20"/>
        <v>5.6999584594386199E-2</v>
      </c>
      <c r="H451" s="28">
        <f t="shared" ref="H451:H465" si="21">(C451-B451)/B451</f>
        <v>0.15454545454545457</v>
      </c>
      <c r="I451" s="12">
        <v>100.86</v>
      </c>
      <c r="J451" s="12">
        <v>12.35</v>
      </c>
      <c r="K451" s="12">
        <v>39.03</v>
      </c>
      <c r="L451" s="12">
        <v>6.87</v>
      </c>
    </row>
    <row r="452" spans="1:12">
      <c r="A452" s="36">
        <v>45565</v>
      </c>
      <c r="B452" s="11">
        <v>2.5299999999999998</v>
      </c>
      <c r="C452" s="11">
        <v>2.8929999999999998</v>
      </c>
      <c r="D452" s="24">
        <v>3574.1</v>
      </c>
      <c r="E452" s="25">
        <v>3383.1</v>
      </c>
      <c r="F452" s="26">
        <f t="shared" si="19"/>
        <v>191</v>
      </c>
      <c r="G452" s="41">
        <f t="shared" si="20"/>
        <v>5.6457095563240814E-2</v>
      </c>
      <c r="H452" s="28">
        <f t="shared" si="21"/>
        <v>0.14347826086956522</v>
      </c>
      <c r="I452" s="12">
        <v>102.01</v>
      </c>
      <c r="J452" s="12">
        <v>12.33</v>
      </c>
      <c r="K452" s="12">
        <v>36.789000000000001</v>
      </c>
      <c r="L452" s="12">
        <v>7.1790000000000003</v>
      </c>
    </row>
    <row r="453" spans="1:12">
      <c r="A453" s="36">
        <v>45566</v>
      </c>
      <c r="B453" s="11">
        <v>2.5499999999999998</v>
      </c>
      <c r="C453" s="11">
        <v>2.9039999999999999</v>
      </c>
      <c r="D453" s="24">
        <v>3585.5</v>
      </c>
      <c r="E453" s="25">
        <v>3401.9</v>
      </c>
      <c r="F453" s="26">
        <f t="shared" ref="F453:F465" si="22">D453-E453</f>
        <v>183.59999999999991</v>
      </c>
      <c r="G453" s="41">
        <f t="shared" ref="G453:G465" si="23">(D453-E453)/E453</f>
        <v>5.3969840383315176E-2</v>
      </c>
      <c r="H453" s="28">
        <f t="shared" si="21"/>
        <v>0.13882352941176476</v>
      </c>
      <c r="I453" s="12">
        <v>101.53</v>
      </c>
      <c r="J453" s="12">
        <v>12.1</v>
      </c>
      <c r="K453" s="12">
        <v>39.29</v>
      </c>
      <c r="L453" s="12">
        <v>7.26</v>
      </c>
    </row>
    <row r="454" spans="1:12">
      <c r="A454" s="36">
        <v>45567</v>
      </c>
      <c r="B454" s="11">
        <v>2.67</v>
      </c>
      <c r="C454" s="11">
        <v>2.899</v>
      </c>
      <c r="D454" s="24">
        <v>3591.2</v>
      </c>
      <c r="E454" s="25">
        <v>3410.7</v>
      </c>
      <c r="F454" s="26">
        <f t="shared" si="22"/>
        <v>180.5</v>
      </c>
      <c r="G454" s="41">
        <f t="shared" si="23"/>
        <v>5.2921687630105262E-2</v>
      </c>
      <c r="H454" s="28">
        <f t="shared" si="21"/>
        <v>8.5767790262172322E-2</v>
      </c>
      <c r="I454" s="12">
        <v>100.3</v>
      </c>
      <c r="J454" s="12">
        <v>12.2</v>
      </c>
      <c r="K454" s="12">
        <v>37.5</v>
      </c>
      <c r="L454" s="12">
        <v>8.1999999999999993</v>
      </c>
    </row>
    <row r="455" spans="1:12">
      <c r="A455" s="36">
        <v>45568</v>
      </c>
      <c r="B455" s="11">
        <v>2.77</v>
      </c>
      <c r="C455" s="11">
        <v>2.9169999999999998</v>
      </c>
      <c r="D455" s="24">
        <v>3599.6</v>
      </c>
      <c r="E455" s="25">
        <v>3424.5</v>
      </c>
      <c r="F455" s="26">
        <f t="shared" si="22"/>
        <v>175.09999999999991</v>
      </c>
      <c r="G455" s="41">
        <f t="shared" si="23"/>
        <v>5.1131552051394337E-2</v>
      </c>
      <c r="H455" s="28">
        <f t="shared" si="21"/>
        <v>5.3068592057761661E-2</v>
      </c>
      <c r="I455" s="12">
        <v>100.7</v>
      </c>
      <c r="J455" s="12">
        <v>11.9</v>
      </c>
      <c r="K455" s="12">
        <v>37.700000000000003</v>
      </c>
      <c r="L455" s="12">
        <v>9.9</v>
      </c>
    </row>
    <row r="456" spans="1:12">
      <c r="A456" s="36">
        <v>45569</v>
      </c>
      <c r="B456" s="11">
        <v>2.75</v>
      </c>
      <c r="C456" s="11">
        <v>2.9689999999999999</v>
      </c>
      <c r="D456" s="24">
        <v>3607.6</v>
      </c>
      <c r="E456" s="25">
        <v>3437.1</v>
      </c>
      <c r="F456" s="26">
        <f t="shared" si="22"/>
        <v>170.5</v>
      </c>
      <c r="G456" s="41">
        <f t="shared" si="23"/>
        <v>4.960577230805039E-2</v>
      </c>
      <c r="H456" s="28">
        <f t="shared" si="21"/>
        <v>7.9636363636363589E-2</v>
      </c>
      <c r="I456" s="12">
        <v>101.2</v>
      </c>
      <c r="J456" s="12">
        <v>12.4</v>
      </c>
      <c r="K456" s="12">
        <v>36.700000000000003</v>
      </c>
      <c r="L456" s="12">
        <v>10.199999999999999</v>
      </c>
    </row>
    <row r="457" spans="1:12">
      <c r="A457" s="36">
        <v>45570</v>
      </c>
      <c r="B457" s="11">
        <v>2.56</v>
      </c>
      <c r="C457" s="11">
        <v>2.831</v>
      </c>
      <c r="D457" s="24">
        <v>3618.4</v>
      </c>
      <c r="E457" s="25">
        <v>3451.1</v>
      </c>
      <c r="F457" s="26">
        <f t="shared" si="22"/>
        <v>167.30000000000018</v>
      </c>
      <c r="G457" s="41">
        <f t="shared" si="23"/>
        <v>4.847729709368033E-2</v>
      </c>
      <c r="H457" s="28">
        <f t="shared" si="21"/>
        <v>0.10585937499999996</v>
      </c>
      <c r="I457" s="12">
        <v>100.9</v>
      </c>
      <c r="J457" s="12">
        <v>12.3</v>
      </c>
      <c r="K457" s="12">
        <v>35.5</v>
      </c>
      <c r="L457" s="12">
        <v>10</v>
      </c>
    </row>
    <row r="458" spans="1:12">
      <c r="A458" s="36">
        <v>45571</v>
      </c>
      <c r="B458" s="11">
        <v>2.56</v>
      </c>
      <c r="C458" s="11">
        <v>2.831</v>
      </c>
      <c r="D458" s="24">
        <v>3629.2</v>
      </c>
      <c r="E458" s="25">
        <v>3464</v>
      </c>
      <c r="F458" s="26">
        <f t="shared" si="22"/>
        <v>165.19999999999982</v>
      </c>
      <c r="G458" s="41">
        <f t="shared" si="23"/>
        <v>4.7690531177829044E-2</v>
      </c>
      <c r="H458" s="28">
        <f t="shared" si="21"/>
        <v>0.10585937499999996</v>
      </c>
      <c r="I458" s="12">
        <v>101.2</v>
      </c>
      <c r="J458" s="12">
        <v>12.3</v>
      </c>
      <c r="K458" s="12">
        <v>32.729999999999997</v>
      </c>
      <c r="L458" s="12">
        <v>9.5790000000000006</v>
      </c>
    </row>
    <row r="459" spans="1:12">
      <c r="A459" s="36">
        <v>45572</v>
      </c>
      <c r="B459" s="11">
        <v>2.56</v>
      </c>
      <c r="C459" s="11">
        <v>2.831</v>
      </c>
      <c r="D459" s="24">
        <v>3639.9</v>
      </c>
      <c r="E459" s="25">
        <v>3476.1</v>
      </c>
      <c r="F459" s="26">
        <f t="shared" si="22"/>
        <v>163.80000000000018</v>
      </c>
      <c r="G459" s="41">
        <f t="shared" si="23"/>
        <v>4.7121774402347515E-2</v>
      </c>
      <c r="H459" s="28">
        <f t="shared" si="21"/>
        <v>0.10585937499999996</v>
      </c>
      <c r="I459" s="12">
        <v>100.95</v>
      </c>
      <c r="J459" s="12">
        <v>12.3</v>
      </c>
      <c r="K459" s="12">
        <v>33.06</v>
      </c>
      <c r="L459" s="12">
        <v>9.6720000000000006</v>
      </c>
    </row>
    <row r="460" spans="1:12">
      <c r="A460" s="36">
        <v>45573</v>
      </c>
      <c r="B460" s="11">
        <v>2.4900000000000002</v>
      </c>
      <c r="C460" s="11">
        <v>2.7320000000000002</v>
      </c>
      <c r="D460" s="24">
        <v>3652</v>
      </c>
      <c r="E460" s="25">
        <v>3488.9</v>
      </c>
      <c r="F460" s="26">
        <f t="shared" si="22"/>
        <v>163.09999999999991</v>
      </c>
      <c r="G460" s="41">
        <f t="shared" si="23"/>
        <v>4.6748258763507099E-2</v>
      </c>
      <c r="H460" s="28">
        <f t="shared" si="21"/>
        <v>9.7188755020080314E-2</v>
      </c>
      <c r="I460" s="12">
        <v>101</v>
      </c>
      <c r="J460" s="12">
        <v>12</v>
      </c>
      <c r="K460" s="12">
        <v>33.5</v>
      </c>
      <c r="L460" s="12">
        <v>11.3</v>
      </c>
    </row>
    <row r="461" spans="1:12">
      <c r="A461" s="36">
        <v>45574</v>
      </c>
      <c r="B461" s="11">
        <v>2.5099999999999998</v>
      </c>
      <c r="C461" s="11">
        <v>2.7109999999999999</v>
      </c>
      <c r="D461" s="24">
        <v>3662.7</v>
      </c>
      <c r="E461" s="25">
        <v>3502</v>
      </c>
      <c r="F461" s="26">
        <f t="shared" si="22"/>
        <v>160.69999999999982</v>
      </c>
      <c r="G461" s="41">
        <f t="shared" si="23"/>
        <v>4.5888063963449403E-2</v>
      </c>
      <c r="H461" s="28">
        <f t="shared" si="21"/>
        <v>8.0079681274900436E-2</v>
      </c>
      <c r="I461" s="12">
        <v>100</v>
      </c>
      <c r="J461" s="12">
        <v>12.3</v>
      </c>
      <c r="K461" s="12">
        <v>34.299999999999997</v>
      </c>
      <c r="L461" s="12">
        <v>11.8</v>
      </c>
    </row>
    <row r="462" spans="1:12">
      <c r="A462" s="36">
        <v>45575</v>
      </c>
      <c r="B462" s="11">
        <v>2.4300000000000002</v>
      </c>
      <c r="C462" s="11">
        <v>2.641</v>
      </c>
      <c r="D462" s="24">
        <v>3672.6</v>
      </c>
      <c r="E462" s="25">
        <v>3514.5</v>
      </c>
      <c r="F462" s="26">
        <f t="shared" si="22"/>
        <v>158.09999999999991</v>
      </c>
      <c r="G462" s="41">
        <f t="shared" si="23"/>
        <v>4.4985061886470314E-2</v>
      </c>
      <c r="H462" s="28">
        <f t="shared" si="21"/>
        <v>8.6831275720164539E-2</v>
      </c>
      <c r="I462" s="12">
        <v>100.04</v>
      </c>
      <c r="J462" s="12">
        <v>12.35</v>
      </c>
      <c r="K462" s="12">
        <v>34.130000000000003</v>
      </c>
      <c r="L462" s="12">
        <v>11.75</v>
      </c>
    </row>
    <row r="463" spans="1:12">
      <c r="A463" s="36">
        <v>45576</v>
      </c>
      <c r="B463" s="11">
        <v>2.4300000000000002</v>
      </c>
      <c r="C463" s="11">
        <v>2.6930000000000001</v>
      </c>
      <c r="D463" s="24">
        <v>3689.3</v>
      </c>
      <c r="E463" s="25">
        <v>3527.2</v>
      </c>
      <c r="F463" s="26">
        <f t="shared" si="22"/>
        <v>162.10000000000036</v>
      </c>
      <c r="G463" s="41">
        <f t="shared" si="23"/>
        <v>4.5957133136765811E-2</v>
      </c>
      <c r="H463" s="28">
        <f t="shared" si="21"/>
        <v>0.10823045267489707</v>
      </c>
      <c r="I463" s="12"/>
      <c r="J463" s="12"/>
      <c r="K463" s="12"/>
      <c r="L463" s="12"/>
    </row>
    <row r="464" spans="1:12">
      <c r="A464" s="36">
        <v>45577</v>
      </c>
      <c r="B464" s="11">
        <v>2.2599999999999998</v>
      </c>
      <c r="C464" s="11">
        <v>2.6280000000000001</v>
      </c>
      <c r="D464" s="24">
        <v>3699.6</v>
      </c>
      <c r="E464" s="25">
        <v>3540.7</v>
      </c>
      <c r="F464" s="26">
        <f t="shared" si="22"/>
        <v>158.90000000000009</v>
      </c>
      <c r="G464" s="41">
        <f t="shared" si="23"/>
        <v>4.4878131442935038E-2</v>
      </c>
      <c r="H464" s="28">
        <f t="shared" si="21"/>
        <v>0.16283185840707981</v>
      </c>
      <c r="I464" s="12"/>
      <c r="J464" s="12"/>
      <c r="K464" s="12"/>
      <c r="L464" s="12"/>
    </row>
    <row r="465" spans="1:12">
      <c r="A465" s="36">
        <v>45578</v>
      </c>
      <c r="B465" s="11">
        <v>2.2599999999999998</v>
      </c>
      <c r="C465" s="11">
        <v>2.6280000000000001</v>
      </c>
      <c r="D465" s="24">
        <v>3715.2</v>
      </c>
      <c r="E465" s="25">
        <v>3555.5</v>
      </c>
      <c r="F465" s="26">
        <f t="shared" si="22"/>
        <v>159.69999999999982</v>
      </c>
      <c r="G465" s="43">
        <f t="shared" si="23"/>
        <v>4.4916326817606475E-2</v>
      </c>
      <c r="H465" s="28">
        <f t="shared" si="21"/>
        <v>0.16283185840707981</v>
      </c>
      <c r="I465" s="12">
        <v>101.52</v>
      </c>
      <c r="J465" s="12">
        <v>13.29</v>
      </c>
      <c r="K465" s="12">
        <v>30.6614</v>
      </c>
      <c r="L465" s="12">
        <v>10.103999999999999</v>
      </c>
    </row>
    <row r="467" spans="1:12">
      <c r="C467" s="44"/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2024-10-13T10:44:11Z</dcterms:created>
  <dcterms:modified xsi:type="dcterms:W3CDTF">2024-10-13T10:44:51Z</dcterms:modified>
</cp:coreProperties>
</file>